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liki z dysku\Pliki\Moje dokumenty\2025\UCHWAŁY\Uchwała 03\"/>
    </mc:Choice>
  </mc:AlternateContent>
  <xr:revisionPtr revIDLastSave="0" documentId="13_ncr:1_{E3FDD159-CD06-4D64-9493-68E878FBB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9" i="1" l="1"/>
  <c r="G21" i="1" l="1"/>
  <c r="F21" i="1"/>
  <c r="J6" i="1" l="1"/>
  <c r="J20" i="1"/>
  <c r="G9" i="1"/>
  <c r="J21" i="1" l="1"/>
  <c r="F9" i="1"/>
  <c r="E20" i="1" l="1"/>
  <c r="E8" i="1"/>
  <c r="J8" i="1" l="1"/>
  <c r="E21" i="1"/>
  <c r="E9" i="1" l="1"/>
  <c r="J9" i="1" l="1"/>
</calcChain>
</file>

<file path=xl/sharedStrings.xml><?xml version="1.0" encoding="utf-8"?>
<sst xmlns="http://schemas.openxmlformats.org/spreadsheetml/2006/main" count="50" uniqueCount="26">
  <si>
    <t>Dział</t>
  </si>
  <si>
    <t>Rozdział</t>
  </si>
  <si>
    <t>§</t>
  </si>
  <si>
    <t>853</t>
  </si>
  <si>
    <t>85395</t>
  </si>
  <si>
    <t>Razem</t>
  </si>
  <si>
    <t>Dodatkowe zadania oświatowe art. 50</t>
  </si>
  <si>
    <t>Wydatki  -  zadania</t>
  </si>
  <si>
    <t>Dochody  -  zadania</t>
  </si>
  <si>
    <t>Wykonanie</t>
  </si>
  <si>
    <t>ZB 81a z 17.05</t>
  </si>
  <si>
    <t>ZB 87 z 31.05</t>
  </si>
  <si>
    <t>Wykonanie wg.przelewu</t>
  </si>
  <si>
    <t>Plan na 28.04</t>
  </si>
  <si>
    <t>2100</t>
  </si>
  <si>
    <t>4740</t>
  </si>
  <si>
    <t>4350</t>
  </si>
  <si>
    <t>3290</t>
  </si>
  <si>
    <t>4850</t>
  </si>
  <si>
    <t>4370</t>
  </si>
  <si>
    <t>4750</t>
  </si>
  <si>
    <t>Potwierdzenie tożsamości, nadanie pesel art. 4, art..9</t>
  </si>
  <si>
    <t>Wynagrodzenie pracownika - potwierdzenie tożsamości, nadanie pesel  art. 4, art..9</t>
  </si>
  <si>
    <t>Załącznik nr 7 do Uchwały nr IX/  /2025 Rady Miejskiej w Mieszkowicach z dnia 13.03.2025 r.</t>
  </si>
  <si>
    <t>Plan dochodów i wydatków na zadania realizowane w ramach Funduszu Pomocy obywatelom Ukrainy  w 2025 r.</t>
  </si>
  <si>
    <t>świadczenia rodzinne art..26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</si>
</sst>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17" sqref="D17"/>
    </sheetView>
  </sheetViews>
  <sheetFormatPr defaultRowHeight="15.75" x14ac:dyDescent="0.25"/>
  <cols>
    <col min="1" max="1" width="7.28515625" style="1" customWidth="1"/>
    <col min="2" max="2" width="8.42578125" style="1" customWidth="1"/>
    <col min="3" max="3" width="8.85546875" style="1" customWidth="1"/>
    <col min="4" max="4" width="55.5703125" style="1" customWidth="1"/>
    <col min="5" max="5" width="10" style="2" hidden="1" customWidth="1"/>
    <col min="6" max="6" width="8.5703125" style="2" hidden="1" customWidth="1"/>
    <col min="7" max="7" width="9.42578125" style="1" hidden="1" customWidth="1"/>
    <col min="8" max="8" width="3.42578125" style="1" hidden="1" customWidth="1"/>
    <col min="9" max="9" width="19.85546875" style="1" customWidth="1"/>
    <col min="10" max="10" width="8.7109375" style="1" hidden="1" customWidth="1"/>
    <col min="11" max="16384" width="9.140625" style="1"/>
  </cols>
  <sheetData>
    <row r="1" spans="1:11" ht="34.5" customHeight="1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3"/>
      <c r="K1" s="3"/>
    </row>
    <row r="2" spans="1:11" ht="29.25" customHeight="1" x14ac:dyDescent="0.25">
      <c r="D2" s="42"/>
      <c r="E2" s="42"/>
      <c r="F2" s="42"/>
      <c r="G2" s="42"/>
      <c r="H2" s="42"/>
      <c r="I2" s="42"/>
      <c r="J2" s="42"/>
      <c r="K2" s="3"/>
    </row>
    <row r="3" spans="1:11" ht="30.75" customHeight="1" x14ac:dyDescent="0.25">
      <c r="A3" s="57" t="s">
        <v>24</v>
      </c>
      <c r="B3" s="57"/>
      <c r="C3" s="57"/>
      <c r="D3" s="57"/>
      <c r="E3" s="57"/>
      <c r="F3" s="57"/>
      <c r="G3" s="57"/>
      <c r="H3" s="57"/>
      <c r="I3" s="57"/>
      <c r="J3" s="17"/>
    </row>
    <row r="4" spans="1:11" ht="16.5" customHeight="1" x14ac:dyDescent="0.25">
      <c r="A4" s="4"/>
      <c r="B4" s="4"/>
      <c r="C4" s="4"/>
      <c r="D4" s="4"/>
      <c r="E4" s="5"/>
      <c r="F4" s="6"/>
    </row>
    <row r="5" spans="1:11" s="2" customFormat="1" ht="24" customHeight="1" x14ac:dyDescent="0.25">
      <c r="A5" s="7" t="s">
        <v>0</v>
      </c>
      <c r="B5" s="7" t="s">
        <v>1</v>
      </c>
      <c r="C5" s="7" t="s">
        <v>2</v>
      </c>
      <c r="D5" s="7" t="s">
        <v>8</v>
      </c>
      <c r="E5" s="36" t="s">
        <v>13</v>
      </c>
      <c r="F5" s="21" t="s">
        <v>10</v>
      </c>
      <c r="G5" s="38" t="s">
        <v>11</v>
      </c>
      <c r="H5" s="22"/>
      <c r="I5" s="31" t="s">
        <v>5</v>
      </c>
      <c r="J5" s="23" t="s">
        <v>12</v>
      </c>
    </row>
    <row r="6" spans="1:11" s="2" customFormat="1" ht="18" customHeight="1" x14ac:dyDescent="0.25">
      <c r="A6" s="12">
        <v>750</v>
      </c>
      <c r="B6" s="12">
        <v>75011</v>
      </c>
      <c r="C6" s="13" t="s">
        <v>14</v>
      </c>
      <c r="D6" s="14" t="s">
        <v>21</v>
      </c>
      <c r="E6" s="28">
        <v>1042.03</v>
      </c>
      <c r="F6" s="30"/>
      <c r="G6" s="26">
        <v>445.2</v>
      </c>
      <c r="H6" s="26"/>
      <c r="I6" s="40">
        <v>46.02</v>
      </c>
      <c r="J6" s="27">
        <f>E6+F6+G6</f>
        <v>1487.23</v>
      </c>
    </row>
    <row r="7" spans="1:11" s="2" customFormat="1" ht="18" customHeight="1" x14ac:dyDescent="0.25">
      <c r="A7" s="43">
        <v>758</v>
      </c>
      <c r="B7" s="43">
        <v>75814</v>
      </c>
      <c r="C7" s="15" t="s">
        <v>14</v>
      </c>
      <c r="D7" s="44" t="s">
        <v>6</v>
      </c>
      <c r="E7" s="28"/>
      <c r="F7" s="30"/>
      <c r="G7" s="26"/>
      <c r="H7" s="26"/>
      <c r="I7" s="40">
        <v>44331</v>
      </c>
      <c r="J7" s="27"/>
    </row>
    <row r="8" spans="1:11" s="2" customFormat="1" ht="18" customHeight="1" x14ac:dyDescent="0.25">
      <c r="A8" s="15" t="s">
        <v>3</v>
      </c>
      <c r="B8" s="15" t="s">
        <v>4</v>
      </c>
      <c r="C8" s="8" t="s">
        <v>14</v>
      </c>
      <c r="D8" s="9" t="s">
        <v>25</v>
      </c>
      <c r="E8" s="28">
        <f>22200+30000</f>
        <v>52200</v>
      </c>
      <c r="F8" s="25"/>
      <c r="G8" s="26"/>
      <c r="H8" s="26"/>
      <c r="I8" s="40">
        <v>1897</v>
      </c>
      <c r="J8" s="27">
        <f t="shared" ref="J8:J9" si="0">E8+F8+G8</f>
        <v>52200</v>
      </c>
    </row>
    <row r="9" spans="1:11" s="2" customFormat="1" ht="18" customHeight="1" x14ac:dyDescent="0.25">
      <c r="A9" s="54" t="s">
        <v>5</v>
      </c>
      <c r="B9" s="55"/>
      <c r="C9" s="55"/>
      <c r="D9" s="56"/>
      <c r="E9" s="32" t="e">
        <f>E6+#REF!+#REF!+#REF!+#REF!+E8+#REF!+#REF!+#REF!+#REF!</f>
        <v>#REF!</v>
      </c>
      <c r="F9" s="32" t="e">
        <f>F6+#REF!+#REF!+#REF!+#REF!+F8+#REF!+#REF!+#REF!+#REF!</f>
        <v>#REF!</v>
      </c>
      <c r="G9" s="32" t="e">
        <f>G6+#REF!+#REF!+#REF!+#REF!+G8+#REF!+#REF!+#REF!+#REF!</f>
        <v>#REF!</v>
      </c>
      <c r="H9" s="39"/>
      <c r="I9" s="45">
        <f>I6+I8+I7</f>
        <v>46274.02</v>
      </c>
      <c r="J9" s="33" t="e">
        <f t="shared" si="0"/>
        <v>#REF!</v>
      </c>
    </row>
    <row r="10" spans="1:11" s="2" customFormat="1" ht="36.75" customHeight="1" x14ac:dyDescent="0.25">
      <c r="A10" s="51"/>
      <c r="B10" s="52"/>
      <c r="C10" s="52"/>
      <c r="D10" s="52"/>
      <c r="E10" s="53"/>
      <c r="F10" s="16"/>
      <c r="G10" s="19"/>
      <c r="H10" s="19"/>
      <c r="I10" s="19"/>
      <c r="J10" s="20"/>
    </row>
    <row r="11" spans="1:11" s="2" customFormat="1" ht="21" customHeight="1" x14ac:dyDescent="0.25">
      <c r="A11" s="10" t="s">
        <v>0</v>
      </c>
      <c r="B11" s="10" t="s">
        <v>1</v>
      </c>
      <c r="C11" s="7" t="s">
        <v>2</v>
      </c>
      <c r="D11" s="11" t="s">
        <v>7</v>
      </c>
      <c r="E11" s="37" t="s">
        <v>13</v>
      </c>
      <c r="F11" s="21" t="s">
        <v>10</v>
      </c>
      <c r="G11" s="38" t="s">
        <v>11</v>
      </c>
      <c r="H11" s="22"/>
      <c r="I11" s="31" t="s">
        <v>5</v>
      </c>
      <c r="J11" s="18" t="s">
        <v>9</v>
      </c>
    </row>
    <row r="12" spans="1:11" s="2" customFormat="1" ht="24" customHeight="1" x14ac:dyDescent="0.25">
      <c r="A12" s="12">
        <v>750</v>
      </c>
      <c r="B12" s="12">
        <v>75011</v>
      </c>
      <c r="C12" s="13" t="s">
        <v>15</v>
      </c>
      <c r="D12" s="46" t="s">
        <v>22</v>
      </c>
      <c r="E12" s="24">
        <v>1042.03</v>
      </c>
      <c r="F12" s="25"/>
      <c r="G12" s="26">
        <v>445.2</v>
      </c>
      <c r="H12" s="26"/>
      <c r="I12" s="40">
        <v>46.02</v>
      </c>
      <c r="J12" s="27"/>
    </row>
    <row r="13" spans="1:11" s="2" customFormat="1" ht="18" customHeight="1" x14ac:dyDescent="0.25">
      <c r="A13" s="43">
        <v>801</v>
      </c>
      <c r="B13" s="43">
        <v>80101</v>
      </c>
      <c r="C13" s="15" t="s">
        <v>16</v>
      </c>
      <c r="D13" s="44" t="s">
        <v>6</v>
      </c>
      <c r="E13" s="24"/>
      <c r="F13" s="25"/>
      <c r="G13" s="26"/>
      <c r="H13" s="26"/>
      <c r="I13" s="40">
        <v>7000</v>
      </c>
      <c r="J13" s="27"/>
    </row>
    <row r="14" spans="1:11" s="2" customFormat="1" ht="18" customHeight="1" x14ac:dyDescent="0.25">
      <c r="A14" s="43">
        <v>801</v>
      </c>
      <c r="B14" s="43">
        <v>80101</v>
      </c>
      <c r="C14" s="15" t="s">
        <v>20</v>
      </c>
      <c r="D14" s="44" t="s">
        <v>6</v>
      </c>
      <c r="E14" s="24"/>
      <c r="F14" s="25"/>
      <c r="G14" s="26"/>
      <c r="H14" s="26"/>
      <c r="I14" s="40">
        <v>20131</v>
      </c>
      <c r="J14" s="27"/>
    </row>
    <row r="15" spans="1:11" s="2" customFormat="1" ht="18" customHeight="1" x14ac:dyDescent="0.25">
      <c r="A15" s="43">
        <v>801</v>
      </c>
      <c r="B15" s="43">
        <v>80101</v>
      </c>
      <c r="C15" s="15" t="s">
        <v>18</v>
      </c>
      <c r="D15" s="44" t="s">
        <v>6</v>
      </c>
      <c r="E15" s="24"/>
      <c r="F15" s="25"/>
      <c r="G15" s="26"/>
      <c r="H15" s="26"/>
      <c r="I15" s="40">
        <v>2800</v>
      </c>
      <c r="J15" s="27"/>
    </row>
    <row r="16" spans="1:11" s="2" customFormat="1" ht="18" customHeight="1" x14ac:dyDescent="0.25">
      <c r="A16" s="43">
        <v>801</v>
      </c>
      <c r="B16" s="43">
        <v>80103</v>
      </c>
      <c r="C16" s="15" t="s">
        <v>16</v>
      </c>
      <c r="D16" s="44" t="s">
        <v>6</v>
      </c>
      <c r="E16" s="24"/>
      <c r="F16" s="25"/>
      <c r="G16" s="26"/>
      <c r="H16" s="26"/>
      <c r="I16" s="40">
        <v>2000</v>
      </c>
      <c r="J16" s="27"/>
    </row>
    <row r="17" spans="1:10" s="2" customFormat="1" ht="18" customHeight="1" x14ac:dyDescent="0.25">
      <c r="A17" s="43">
        <v>801</v>
      </c>
      <c r="B17" s="43">
        <v>80103</v>
      </c>
      <c r="C17" s="15" t="s">
        <v>19</v>
      </c>
      <c r="D17" s="44" t="s">
        <v>6</v>
      </c>
      <c r="E17" s="24"/>
      <c r="F17" s="25"/>
      <c r="G17" s="26"/>
      <c r="H17" s="26"/>
      <c r="I17" s="40">
        <v>100</v>
      </c>
      <c r="J17" s="27"/>
    </row>
    <row r="18" spans="1:10" s="2" customFormat="1" ht="18" customHeight="1" x14ac:dyDescent="0.25">
      <c r="A18" s="43">
        <v>801</v>
      </c>
      <c r="B18" s="43">
        <v>80104</v>
      </c>
      <c r="C18" s="15" t="s">
        <v>16</v>
      </c>
      <c r="D18" s="44" t="s">
        <v>6</v>
      </c>
      <c r="E18" s="24"/>
      <c r="F18" s="25"/>
      <c r="G18" s="26"/>
      <c r="H18" s="26"/>
      <c r="I18" s="40">
        <v>3000</v>
      </c>
      <c r="J18" s="27"/>
    </row>
    <row r="19" spans="1:10" s="2" customFormat="1" ht="18" customHeight="1" x14ac:dyDescent="0.25">
      <c r="A19" s="43">
        <v>801</v>
      </c>
      <c r="B19" s="43">
        <v>80113</v>
      </c>
      <c r="C19" s="15" t="s">
        <v>19</v>
      </c>
      <c r="D19" s="44" t="s">
        <v>6</v>
      </c>
      <c r="E19" s="24"/>
      <c r="F19" s="25"/>
      <c r="G19" s="26"/>
      <c r="H19" s="26"/>
      <c r="I19" s="40">
        <v>9300</v>
      </c>
      <c r="J19" s="27"/>
    </row>
    <row r="20" spans="1:10" s="2" customFormat="1" ht="18" customHeight="1" x14ac:dyDescent="0.25">
      <c r="A20" s="15" t="s">
        <v>3</v>
      </c>
      <c r="B20" s="15" t="s">
        <v>4</v>
      </c>
      <c r="C20" s="8" t="s">
        <v>17</v>
      </c>
      <c r="D20" s="9" t="s">
        <v>25</v>
      </c>
      <c r="E20" s="28">
        <f>20980+30000</f>
        <v>50980</v>
      </c>
      <c r="F20" s="25"/>
      <c r="G20" s="26"/>
      <c r="H20" s="26"/>
      <c r="I20" s="40">
        <v>1897</v>
      </c>
      <c r="J20" s="29">
        <f>22360</f>
        <v>22360</v>
      </c>
    </row>
    <row r="21" spans="1:10" ht="18" customHeight="1" x14ac:dyDescent="0.25">
      <c r="A21" s="48" t="s">
        <v>5</v>
      </c>
      <c r="B21" s="49"/>
      <c r="C21" s="49"/>
      <c r="D21" s="50"/>
      <c r="E21" s="34" t="e">
        <f>E12+#REF!+#REF!+#REF!+#REF!+#REF!+#REF!+#REF!+E20+#REF!+#REF!+#REF!+#REF!+#REF!+#REF!+#REF!+#REF!+#REF!+#REF!+#REF!+#REF!</f>
        <v>#REF!</v>
      </c>
      <c r="F21" s="34" t="e">
        <f>F12+#REF!+#REF!+#REF!+#REF!+#REF!+#REF!+#REF!+F20+#REF!+#REF!+#REF!+#REF!+#REF!+#REF!+#REF!+#REF!+#REF!+#REF!+#REF!+#REF!+#REF!+#REF!+#REF!+#REF!+#REF!+#REF!+#REF!+#REF!+#REF!+#REF!</f>
        <v>#REF!</v>
      </c>
      <c r="G21" s="34" t="e">
        <f>G12+#REF!+#REF!+#REF!+#REF!+#REF!+#REF!+#REF!+G20+#REF!+#REF!+#REF!+#REF!+#REF!+#REF!+#REF!+#REF!+#REF!+#REF!+#REF!+#REF!+#REF!+#REF!+#REF!+#REF!+#REF!+#REF!+#REF!+#REF!+#REF!+#REF!</f>
        <v>#REF!</v>
      </c>
      <c r="H21" s="41"/>
      <c r="I21" s="45">
        <f>I12+I20+I13+I14+I15+I18+I19+I16+I17</f>
        <v>46274.020000000004</v>
      </c>
      <c r="J21" s="35" t="e">
        <f>J12+#REF!+#REF!+#REF!+#REF!+#REF!+#REF!+#REF!+J20+#REF!+#REF!+#REF!+#REF!+#REF!+#REF!+#REF!+#REF!+#REF!+#REF!+#REF!+#REF!+#REF!+#REF!+#REF!+#REF!+#REF!</f>
        <v>#REF!</v>
      </c>
    </row>
  </sheetData>
  <mergeCells count="5">
    <mergeCell ref="A1:I1"/>
    <mergeCell ref="A21:D21"/>
    <mergeCell ref="A10:E10"/>
    <mergeCell ref="A9:D9"/>
    <mergeCell ref="A3:I3"/>
  </mergeCells>
  <pageMargins left="0.19685039370078741" right="0" top="0.98425196850393704" bottom="0.59055118110236227" header="0.9842519685039370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Krupińska</dc:creator>
  <cp:lastModifiedBy>Bożena Misiewicz</cp:lastModifiedBy>
  <cp:lastPrinted>2025-03-07T11:48:10Z</cp:lastPrinted>
  <dcterms:created xsi:type="dcterms:W3CDTF">2020-11-06T13:49:42Z</dcterms:created>
  <dcterms:modified xsi:type="dcterms:W3CDTF">2025-03-07T11:49:05Z</dcterms:modified>
</cp:coreProperties>
</file>